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-my.sharepoint.com/personal/lataylor_scouting_org/Documents/Desktop/"/>
    </mc:Choice>
  </mc:AlternateContent>
  <xr:revisionPtr revIDLastSave="94" documentId="8_{4B6EED2A-B7FC-4C5B-A385-AEF508FB3C07}" xr6:coauthVersionLast="47" xr6:coauthVersionMax="47" xr10:uidLastSave="{52BFC343-7B34-4573-B6F2-0BFC14393F0A}"/>
  <bookViews>
    <workbookView xWindow="-120" yWindow="-120" windowWidth="29040" windowHeight="15840" xr2:uid="{BE5A043D-D5E9-4162-8205-5F727918C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E11" i="1"/>
  <c r="N11" i="1" s="1"/>
  <c r="E12" i="1"/>
  <c r="N12" i="1" s="1"/>
  <c r="E13" i="1"/>
  <c r="M13" i="1" s="1"/>
  <c r="E14" i="1"/>
  <c r="K14" i="1" s="1"/>
  <c r="E15" i="1"/>
  <c r="N15" i="1" s="1"/>
  <c r="E16" i="1"/>
  <c r="E17" i="1"/>
  <c r="M17" i="1" s="1"/>
  <c r="E18" i="1"/>
  <c r="H18" i="1" s="1"/>
  <c r="E19" i="1"/>
  <c r="E20" i="1"/>
  <c r="E21" i="1"/>
  <c r="J21" i="1" s="1"/>
  <c r="E22" i="1"/>
  <c r="E23" i="1"/>
  <c r="E24" i="1"/>
  <c r="J24" i="1" s="1"/>
  <c r="E25" i="1"/>
  <c r="E26" i="1"/>
  <c r="E27" i="1"/>
  <c r="G27" i="1" s="1"/>
  <c r="E28" i="1"/>
  <c r="E29" i="1"/>
  <c r="E30" i="1"/>
  <c r="H30" i="1" s="1"/>
  <c r="E31" i="1"/>
  <c r="E32" i="1"/>
  <c r="E33" i="1"/>
  <c r="E34" i="1"/>
  <c r="N16" i="1"/>
  <c r="N19" i="1"/>
  <c r="N20" i="1"/>
  <c r="N22" i="1"/>
  <c r="N23" i="1"/>
  <c r="N25" i="1"/>
  <c r="N26" i="1"/>
  <c r="N27" i="1"/>
  <c r="N28" i="1"/>
  <c r="N29" i="1"/>
  <c r="N31" i="1"/>
  <c r="N32" i="1"/>
  <c r="N33" i="1"/>
  <c r="N34" i="1"/>
  <c r="M15" i="1"/>
  <c r="M16" i="1"/>
  <c r="M19" i="1"/>
  <c r="M20" i="1"/>
  <c r="M22" i="1"/>
  <c r="M23" i="1"/>
  <c r="M25" i="1"/>
  <c r="M26" i="1"/>
  <c r="M27" i="1"/>
  <c r="M28" i="1"/>
  <c r="M29" i="1"/>
  <c r="M31" i="1"/>
  <c r="M32" i="1"/>
  <c r="M33" i="1"/>
  <c r="M34" i="1"/>
  <c r="L13" i="1"/>
  <c r="L14" i="1"/>
  <c r="L15" i="1"/>
  <c r="L16" i="1"/>
  <c r="L17" i="1"/>
  <c r="L19" i="1"/>
  <c r="L20" i="1"/>
  <c r="L22" i="1"/>
  <c r="L23" i="1"/>
  <c r="L25" i="1"/>
  <c r="L26" i="1"/>
  <c r="L28" i="1"/>
  <c r="L29" i="1"/>
  <c r="L31" i="1"/>
  <c r="L32" i="1"/>
  <c r="L33" i="1"/>
  <c r="L34" i="1"/>
  <c r="K15" i="1"/>
  <c r="K16" i="1"/>
  <c r="K17" i="1"/>
  <c r="K19" i="1"/>
  <c r="K20" i="1"/>
  <c r="K22" i="1"/>
  <c r="K23" i="1"/>
  <c r="K25" i="1"/>
  <c r="K26" i="1"/>
  <c r="K28" i="1"/>
  <c r="K29" i="1"/>
  <c r="K31" i="1"/>
  <c r="K32" i="1"/>
  <c r="K33" i="1"/>
  <c r="K34" i="1"/>
  <c r="J14" i="1"/>
  <c r="J16" i="1"/>
  <c r="J17" i="1"/>
  <c r="J19" i="1"/>
  <c r="J20" i="1"/>
  <c r="J22" i="1"/>
  <c r="J23" i="1"/>
  <c r="J25" i="1"/>
  <c r="J26" i="1"/>
  <c r="J27" i="1"/>
  <c r="J28" i="1"/>
  <c r="J29" i="1"/>
  <c r="J31" i="1"/>
  <c r="J32" i="1"/>
  <c r="J33" i="1"/>
  <c r="J34" i="1"/>
  <c r="I14" i="1"/>
  <c r="I15" i="1"/>
  <c r="I16" i="1"/>
  <c r="I19" i="1"/>
  <c r="I20" i="1"/>
  <c r="I22" i="1"/>
  <c r="I23" i="1"/>
  <c r="I25" i="1"/>
  <c r="I26" i="1"/>
  <c r="I28" i="1"/>
  <c r="I29" i="1"/>
  <c r="I31" i="1"/>
  <c r="I32" i="1"/>
  <c r="I33" i="1"/>
  <c r="I34" i="1"/>
  <c r="H14" i="1"/>
  <c r="H15" i="1"/>
  <c r="H16" i="1"/>
  <c r="H19" i="1"/>
  <c r="H20" i="1"/>
  <c r="H22" i="1"/>
  <c r="H23" i="1"/>
  <c r="H25" i="1"/>
  <c r="H26" i="1"/>
  <c r="H27" i="1"/>
  <c r="H28" i="1"/>
  <c r="H29" i="1"/>
  <c r="H31" i="1"/>
  <c r="H32" i="1"/>
  <c r="H33" i="1"/>
  <c r="H34" i="1"/>
  <c r="G14" i="1"/>
  <c r="G15" i="1"/>
  <c r="G16" i="1"/>
  <c r="G17" i="1"/>
  <c r="G19" i="1"/>
  <c r="G20" i="1"/>
  <c r="G22" i="1"/>
  <c r="G23" i="1"/>
  <c r="G25" i="1"/>
  <c r="G26" i="1"/>
  <c r="G28" i="1"/>
  <c r="G29" i="1"/>
  <c r="G31" i="1"/>
  <c r="G32" i="1"/>
  <c r="G33" i="1"/>
  <c r="G34" i="1"/>
  <c r="F14" i="1"/>
  <c r="F16" i="1"/>
  <c r="F17" i="1"/>
  <c r="F19" i="1"/>
  <c r="F20" i="1"/>
  <c r="F22" i="1"/>
  <c r="F23" i="1"/>
  <c r="F25" i="1"/>
  <c r="F26" i="1"/>
  <c r="F28" i="1"/>
  <c r="F29" i="1"/>
  <c r="F31" i="1"/>
  <c r="F32" i="1"/>
  <c r="F33" i="1"/>
  <c r="F34" i="1"/>
  <c r="K21" i="1" l="1"/>
  <c r="H21" i="1"/>
  <c r="K30" i="1"/>
  <c r="N30" i="1"/>
  <c r="M30" i="1"/>
  <c r="I30" i="1"/>
  <c r="J30" i="1"/>
  <c r="L30" i="1"/>
  <c r="F30" i="1"/>
  <c r="G30" i="1"/>
  <c r="I27" i="1"/>
  <c r="K27" i="1"/>
  <c r="F27" i="1"/>
  <c r="L27" i="1"/>
  <c r="M24" i="1"/>
  <c r="N24" i="1"/>
  <c r="H24" i="1"/>
  <c r="I24" i="1"/>
  <c r="L24" i="1"/>
  <c r="F24" i="1"/>
  <c r="K24" i="1"/>
  <c r="G24" i="1"/>
  <c r="M21" i="1"/>
  <c r="N21" i="1"/>
  <c r="F21" i="1"/>
  <c r="I21" i="1"/>
  <c r="G21" i="1"/>
  <c r="L21" i="1"/>
  <c r="J12" i="1"/>
  <c r="H12" i="1"/>
  <c r="L12" i="1"/>
  <c r="G12" i="1"/>
  <c r="I12" i="1"/>
  <c r="K12" i="1"/>
  <c r="M12" i="1"/>
  <c r="F12" i="1"/>
  <c r="M14" i="1"/>
  <c r="I17" i="1"/>
  <c r="N17" i="1"/>
  <c r="H17" i="1"/>
  <c r="N14" i="1"/>
  <c r="K18" i="1"/>
  <c r="G18" i="1"/>
  <c r="J18" i="1"/>
  <c r="N18" i="1"/>
  <c r="F18" i="1"/>
  <c r="I18" i="1"/>
  <c r="M18" i="1"/>
  <c r="L18" i="1"/>
  <c r="F15" i="1"/>
  <c r="J15" i="1"/>
  <c r="K13" i="1"/>
  <c r="I13" i="1"/>
  <c r="H13" i="1"/>
  <c r="J13" i="1"/>
  <c r="G13" i="1"/>
  <c r="F13" i="1"/>
  <c r="N13" i="1"/>
  <c r="E35" i="1"/>
  <c r="G11" i="1"/>
  <c r="H11" i="1"/>
  <c r="J11" i="1"/>
  <c r="M11" i="1"/>
  <c r="F11" i="1"/>
  <c r="I11" i="1"/>
  <c r="K11" i="1"/>
  <c r="L11" i="1"/>
  <c r="N35" i="1" l="1"/>
  <c r="G35" i="1"/>
  <c r="J35" i="1"/>
  <c r="H35" i="1"/>
  <c r="I35" i="1"/>
  <c r="M35" i="1"/>
  <c r="L35" i="1"/>
  <c r="K35" i="1"/>
  <c r="F35" i="1"/>
</calcChain>
</file>

<file path=xl/sharedStrings.xml><?xml version="1.0" encoding="utf-8"?>
<sst xmlns="http://schemas.openxmlformats.org/spreadsheetml/2006/main" count="22" uniqueCount="22">
  <si>
    <t>Unit Popcorn Prize Order Form</t>
  </si>
  <si>
    <t>Unit Type &amp; Number:</t>
  </si>
  <si>
    <t>Contact Name:</t>
  </si>
  <si>
    <t>Phone Number:</t>
  </si>
  <si>
    <t>Email:</t>
  </si>
  <si>
    <t>Scout's First &amp; Last Name</t>
  </si>
  <si>
    <t>Total Amount $ Sold</t>
  </si>
  <si>
    <t>Unit Total $ Sold</t>
  </si>
  <si>
    <t xml:space="preserve">$10 </t>
  </si>
  <si>
    <t xml:space="preserve">$20 </t>
  </si>
  <si>
    <t xml:space="preserve">$30 </t>
  </si>
  <si>
    <t xml:space="preserve">$45 </t>
  </si>
  <si>
    <t xml:space="preserve">$75 </t>
  </si>
  <si>
    <t xml:space="preserve">$150 </t>
  </si>
  <si>
    <t xml:space="preserve">$225 </t>
  </si>
  <si>
    <t xml:space="preserve">$350 </t>
  </si>
  <si>
    <t xml:space="preserve">$550 </t>
  </si>
  <si>
    <t>Show &amp; Sell $ Sold</t>
  </si>
  <si>
    <t>Take Order $ Sold</t>
  </si>
  <si>
    <t>Online $ Sold</t>
  </si>
  <si>
    <t>$1500 Club - Incredible Pizza</t>
  </si>
  <si>
    <t># of Patches/# of Scout's Sold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</si>
</sst>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44" fontId="0" fillId="0" borderId="0" xfId="1" applyFont="1"/>
    <xf numFmtId="6" fontId="3" fillId="0" borderId="0" xfId="0" applyNumberFormat="1" applyFont="1"/>
    <xf numFmtId="44" fontId="0" fillId="0" borderId="1" xfId="1" applyFont="1" applyBorder="1"/>
    <xf numFmtId="0" fontId="0" fillId="0" borderId="3" xfId="0" applyBorder="1"/>
    <xf numFmtId="0" fontId="0" fillId="0" borderId="2" xfId="0" applyBorder="1"/>
    <xf numFmtId="0" fontId="5" fillId="0" borderId="0" xfId="0" applyFont="1"/>
    <xf numFmtId="0" fontId="2" fillId="0" borderId="4" xfId="0" applyFont="1" applyBorder="1" applyAlignment="1">
      <alignment horizontal="right"/>
    </xf>
    <xf numFmtId="44" fontId="2" fillId="0" borderId="5" xfId="1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6" fontId="3" fillId="0" borderId="11" xfId="0" applyNumberFormat="1" applyFont="1" applyBorder="1"/>
    <xf numFmtId="6" fontId="3" fillId="0" borderId="0" xfId="0" applyNumberFormat="1" applyFont="1" applyBorder="1"/>
    <xf numFmtId="6" fontId="3" fillId="0" borderId="12" xfId="0" applyNumberFormat="1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</cellXfs>
  <cellStyles count="2">
    <cellStyle name="Currency" xfId="1" builtinId="4"/>
    <cellStyle name="Normal" xfId="0" builtinId="0"/>
  </cellStyles>
  <dxfs count="14"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b/>
      </font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14</xdr:col>
      <xdr:colOff>9524</xdr:colOff>
      <xdr:row>2</xdr:row>
      <xdr:rowOff>129762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6A64C0-2E53-4A08-9FE2-0C708E6CD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0"/>
          <a:ext cx="3438524" cy="767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D64776-1A78-4E77-91AC-EAEB443E4E02}" name="Table1" displayName="Table1" ref="A10:N34" totalsRowShown="0">
  <autoFilter ref="A10:N34" xr:uid="{52D64776-1A78-4E77-91AC-EAEB443E4E02}"/>
  <tableColumns count="14">
    <tableColumn id="1" xr3:uid="{EAD8DD0D-6FCE-4195-9AA8-A863AA6C8072}" name="Scout's First &amp; Last Name" dataDxfId="13"/>
    <tableColumn id="14" xr3:uid="{6718887D-05CC-4940-A298-3F10A53E7FBD}" name="Show &amp; Sell $ Sold" dataDxfId="12" dataCellStyle="Currency"/>
    <tableColumn id="13" xr3:uid="{0C865F7B-841D-4B0A-869E-58F048C5431D}" name="Take Order $ Sold" dataDxfId="11" dataCellStyle="Currency"/>
    <tableColumn id="12" xr3:uid="{DF0A4C94-E1A8-4BA1-87CD-C92BC4D1D02B}" name="Online $ Sold" dataDxfId="10" dataCellStyle="Currency"/>
    <tableColumn id="2" xr3:uid="{85F19CD4-0B10-4F70-A9CB-ABFA4D3EA9E8}" name="Total Amount $ Sold" dataDxfId="9" dataCellStyle="Currency">
      <calculatedColumnFormula>SUM(Table1[[#This Row],[Show &amp; Sell $ Sold]:[Online $ Sold]])</calculatedColumnFormula>
    </tableColumn>
    <tableColumn id="3" xr3:uid="{07E4CEB6-ACA1-4474-B4EC-09DF2322B8F6}" name="$10 " dataDxfId="8">
      <calculatedColumnFormula>IF(AND(Table1[[#This Row],[Total Amount $ Sold]]&gt;349, Table1[[#This Row],[Total Amount $ Sold]]&lt;500), 1,0)</calculatedColumnFormula>
    </tableColumn>
    <tableColumn id="4" xr3:uid="{084EE126-6704-417E-AB63-28D70A8BDA27}" name="$20 " dataDxfId="7">
      <calculatedColumnFormula>IF(AND(Table1[[#This Row],[Total Amount $ Sold]]&gt;499, Table1[[#This Row],[Total Amount $ Sold]]&lt;750), 1,0)</calculatedColumnFormula>
    </tableColumn>
    <tableColumn id="5" xr3:uid="{7221729E-AB30-448C-B390-2B9B9980196F}" name="$30 " dataDxfId="6">
      <calculatedColumnFormula>IF(AND(Table1[[#This Row],[Total Amount $ Sold]]&gt;749,Table1[[#This Row],[Total Amount $ Sold]]&lt;1000),1,0)</calculatedColumnFormula>
    </tableColumn>
    <tableColumn id="6" xr3:uid="{B04DB98E-01A9-4664-BB9B-B8E48D575A19}" name="$45 " dataDxfId="5">
      <calculatedColumnFormula>IF(AND(Table1[[#This Row],[Total Amount $ Sold]]&gt;999,Table1[[#This Row],[Total Amount $ Sold]]&lt;1500),1,0)</calculatedColumnFormula>
    </tableColumn>
    <tableColumn id="7" xr3:uid="{4B1011DC-CF22-4C6D-968C-774A2787EA26}" name="$75 " dataDxfId="4">
      <calculatedColumnFormula>IF(AND(Table1[[#This Row],[Total Amount $ Sold]]&gt;1499,Table1[[#This Row],[Total Amount $ Sold]]&lt;2500),1,0)</calculatedColumnFormula>
    </tableColumn>
    <tableColumn id="8" xr3:uid="{BB55038D-601A-4CAD-BAC8-594DCA1F9A1D}" name="$150 " dataDxfId="3">
      <calculatedColumnFormula>IF(AND(Table1[[#This Row],[Total Amount $ Sold]]&gt;2499,Table1[[#This Row],[Total Amount $ Sold]]&lt;3500),1,0)</calculatedColumnFormula>
    </tableColumn>
    <tableColumn id="9" xr3:uid="{472B3A1F-0543-4E45-867C-5C742B36013A}" name="$225 " dataDxfId="2">
      <calculatedColumnFormula>IF(AND(Table1[[#This Row],[Total Amount $ Sold]]&gt;3499,Table1[[#This Row],[Total Amount $ Sold]]&lt;5000),1,0)</calculatedColumnFormula>
    </tableColumn>
    <tableColumn id="10" xr3:uid="{A7FD2711-C918-4BC1-B05D-A2333E07BD6D}" name="$350 " dataDxfId="1">
      <calculatedColumnFormula>IF(AND(Table1[[#This Row],[Total Amount $ Sold]]&gt;4999,Table1[[#This Row],[Total Amount $ Sold]]&lt;7500),1,0)</calculatedColumnFormula>
    </tableColumn>
    <tableColumn id="11" xr3:uid="{03D407B8-828F-48D8-9B10-C169B738B829}" name="$550 " dataDxfId="0">
      <calculatedColumnFormula>IF(AND(Table1[[#This Row],[Total Amount $ Sold]]&gt;7499),1,0)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D640-3ED2-4468-8E98-0C872830EB74}">
  <dimension ref="A1:N35"/>
  <sheetViews>
    <sheetView tabSelected="1" topLeftCell="A4" workbookViewId="0">
      <selection activeCell="B8" sqref="B8"/>
    </sheetView>
  </sheetViews>
  <sheetFormatPr defaultRowHeight="15" x14ac:dyDescent="0.25"/>
  <cols>
    <col min="1" max="1" width="27.85546875" customWidth="1"/>
    <col min="2" max="2" width="19.85546875" bestFit="1" customWidth="1"/>
    <col min="3" max="3" width="18.85546875" bestFit="1" customWidth="1"/>
    <col min="4" max="4" width="15" bestFit="1" customWidth="1"/>
    <col min="5" max="5" width="22.28515625" customWidth="1"/>
    <col min="6" max="8" width="7.5703125" customWidth="1"/>
    <col min="9" max="9" width="7.42578125" customWidth="1"/>
    <col min="10" max="10" width="7.28515625" customWidth="1"/>
    <col min="11" max="14" width="7.7109375" bestFit="1" customWidth="1"/>
  </cols>
  <sheetData>
    <row r="1" spans="1:14" ht="31.5" x14ac:dyDescent="0.6">
      <c r="A1" s="9" t="s">
        <v>0</v>
      </c>
      <c r="B1" s="9"/>
      <c r="C1" s="9"/>
      <c r="D1" s="9"/>
    </row>
    <row r="2" spans="1:14" ht="18.75" x14ac:dyDescent="0.3">
      <c r="A2" s="2" t="s">
        <v>1</v>
      </c>
      <c r="B2" s="2"/>
      <c r="C2" s="2"/>
      <c r="D2" s="2"/>
    </row>
    <row r="3" spans="1:14" x14ac:dyDescent="0.25">
      <c r="A3" s="1"/>
      <c r="B3" s="1"/>
      <c r="C3" s="1"/>
      <c r="D3" s="1"/>
    </row>
    <row r="4" spans="1:14" x14ac:dyDescent="0.25">
      <c r="A4" s="1" t="s">
        <v>2</v>
      </c>
      <c r="B4" s="1"/>
      <c r="C4" s="1"/>
      <c r="D4" s="1"/>
    </row>
    <row r="5" spans="1:14" x14ac:dyDescent="0.25">
      <c r="A5" s="1" t="s">
        <v>3</v>
      </c>
      <c r="B5" s="1"/>
      <c r="C5" s="1"/>
      <c r="D5" s="1"/>
    </row>
    <row r="6" spans="1:14" x14ac:dyDescent="0.25">
      <c r="A6" s="1" t="s">
        <v>4</v>
      </c>
      <c r="B6" s="1"/>
      <c r="C6" s="1"/>
      <c r="D6" s="1"/>
    </row>
    <row r="7" spans="1:14" x14ac:dyDescent="0.25">
      <c r="A7" s="1"/>
      <c r="B7" s="1"/>
      <c r="C7" s="1"/>
      <c r="D7" s="1"/>
    </row>
    <row r="8" spans="1:14" ht="15.75" thickBot="1" x14ac:dyDescent="0.3">
      <c r="A8" s="1" t="s">
        <v>21</v>
      </c>
      <c r="B8" s="1">
        <f>COUNTA(Table1[Scout''s First &amp; Last Name])</f>
        <v>0</v>
      </c>
      <c r="C8" s="1"/>
      <c r="D8" s="1"/>
    </row>
    <row r="9" spans="1:14" x14ac:dyDescent="0.25">
      <c r="J9" s="15" t="s">
        <v>20</v>
      </c>
      <c r="K9" s="16"/>
      <c r="L9" s="16"/>
      <c r="M9" s="16"/>
      <c r="N9" s="17"/>
    </row>
    <row r="10" spans="1:14" x14ac:dyDescent="0.25">
      <c r="A10" t="s">
        <v>5</v>
      </c>
      <c r="B10" t="s">
        <v>17</v>
      </c>
      <c r="C10" t="s">
        <v>18</v>
      </c>
      <c r="D10" t="s">
        <v>19</v>
      </c>
      <c r="E10" s="4" t="s">
        <v>6</v>
      </c>
      <c r="F10" s="5" t="s">
        <v>8</v>
      </c>
      <c r="G10" s="5" t="s">
        <v>9</v>
      </c>
      <c r="H10" s="5" t="s">
        <v>10</v>
      </c>
      <c r="I10" s="5" t="s">
        <v>11</v>
      </c>
      <c r="J10" s="18" t="s">
        <v>12</v>
      </c>
      <c r="K10" s="19" t="s">
        <v>13</v>
      </c>
      <c r="L10" s="19" t="s">
        <v>14</v>
      </c>
      <c r="M10" s="19" t="s">
        <v>15</v>
      </c>
      <c r="N10" s="20" t="s">
        <v>16</v>
      </c>
    </row>
    <row r="11" spans="1:14" x14ac:dyDescent="0.25">
      <c r="A11" s="12"/>
      <c r="B11" s="6"/>
      <c r="C11" s="6"/>
      <c r="D11" s="6"/>
      <c r="E11" s="6">
        <f>SUM(Table1[[#This Row],[Show &amp; Sell $ Sold]:[Online $ Sold]])</f>
        <v>0</v>
      </c>
      <c r="F11" s="7">
        <f>IF(AND(Table1[[#This Row],[Total Amount $ Sold]]&gt;349, Table1[[#This Row],[Total Amount $ Sold]]&lt;500), 1,0)</f>
        <v>0</v>
      </c>
      <c r="G11" s="7">
        <f>IF(AND(Table1[[#This Row],[Total Amount $ Sold]]&gt;499, Table1[[#This Row],[Total Amount $ Sold]]&lt;750), 1,0)</f>
        <v>0</v>
      </c>
      <c r="H11" s="7">
        <f>IF(AND(Table1[[#This Row],[Total Amount $ Sold]]&gt;749,Table1[[#This Row],[Total Amount $ Sold]]&lt;1000),1,0)</f>
        <v>0</v>
      </c>
      <c r="I11" s="13">
        <f>IF(AND(Table1[[#This Row],[Total Amount $ Sold]]&gt;999,Table1[[#This Row],[Total Amount $ Sold]]&lt;1500),1,0)</f>
        <v>0</v>
      </c>
      <c r="J11" s="21">
        <f>IF(AND(Table1[[#This Row],[Total Amount $ Sold]]&gt;1499,Table1[[#This Row],[Total Amount $ Sold]]&lt;2500),1,0)</f>
        <v>0</v>
      </c>
      <c r="K11" s="7">
        <f>IF(AND(Table1[[#This Row],[Total Amount $ Sold]]&gt;2499,Table1[[#This Row],[Total Amount $ Sold]]&lt;3500),1,0)</f>
        <v>0</v>
      </c>
      <c r="L11" s="7">
        <f>IF(AND(Table1[[#This Row],[Total Amount $ Sold]]&gt;3499,Table1[[#This Row],[Total Amount $ Sold]]&lt;5000),1,0)</f>
        <v>0</v>
      </c>
      <c r="M11" s="7">
        <f>IF(AND(Table1[[#This Row],[Total Amount $ Sold]]&gt;4999,Table1[[#This Row],[Total Amount $ Sold]]&lt;7500),1,0)</f>
        <v>0</v>
      </c>
      <c r="N11" s="22">
        <f>IF(AND(Table1[[#This Row],[Total Amount $ Sold]]&gt;7499),1,0)</f>
        <v>0</v>
      </c>
    </row>
    <row r="12" spans="1:14" x14ac:dyDescent="0.25">
      <c r="A12" s="12"/>
      <c r="B12" s="6"/>
      <c r="C12" s="6"/>
      <c r="D12" s="6"/>
      <c r="E12" s="6">
        <f>SUM(Table1[[#This Row],[Show &amp; Sell $ Sold]:[Online $ Sold]])</f>
        <v>0</v>
      </c>
      <c r="F12" s="7">
        <f>IF(AND(Table1[[#This Row],[Total Amount $ Sold]]&gt;349, Table1[[#This Row],[Total Amount $ Sold]]&lt;500), 1,0)</f>
        <v>0</v>
      </c>
      <c r="G12" s="7">
        <f>IF(AND(Table1[[#This Row],[Total Amount $ Sold]]&gt;499, Table1[[#This Row],[Total Amount $ Sold]]&lt;750), 1,0)</f>
        <v>0</v>
      </c>
      <c r="H12" s="7">
        <f>IF(AND(Table1[[#This Row],[Total Amount $ Sold]]&gt;749,Table1[[#This Row],[Total Amount $ Sold]]&lt;1000),1,0)</f>
        <v>0</v>
      </c>
      <c r="I12" s="13">
        <f>IF(AND(Table1[[#This Row],[Total Amount $ Sold]]&gt;999,Table1[[#This Row],[Total Amount $ Sold]]&lt;1500),1,0)</f>
        <v>0</v>
      </c>
      <c r="J12" s="21">
        <f>IF(AND(Table1[[#This Row],[Total Amount $ Sold]]&gt;1499,Table1[[#This Row],[Total Amount $ Sold]]&lt;2500),1,0)</f>
        <v>0</v>
      </c>
      <c r="K12" s="7">
        <f>IF(AND(Table1[[#This Row],[Total Amount $ Sold]]&gt;2499,Table1[[#This Row],[Total Amount $ Sold]]&lt;3500),1,0)</f>
        <v>0</v>
      </c>
      <c r="L12" s="7">
        <f>IF(AND(Table1[[#This Row],[Total Amount $ Sold]]&gt;3499,Table1[[#This Row],[Total Amount $ Sold]]&lt;5000),1,0)</f>
        <v>0</v>
      </c>
      <c r="M12" s="7">
        <f>IF(AND(Table1[[#This Row],[Total Amount $ Sold]]&gt;4999,Table1[[#This Row],[Total Amount $ Sold]]&lt;7500),1,0)</f>
        <v>0</v>
      </c>
      <c r="N12" s="22">
        <f>IF(AND(Table1[[#This Row],[Total Amount $ Sold]]&gt;7499),1,0)</f>
        <v>0</v>
      </c>
    </row>
    <row r="13" spans="1:14" x14ac:dyDescent="0.25">
      <c r="A13" s="12"/>
      <c r="B13" s="6"/>
      <c r="C13" s="6"/>
      <c r="D13" s="6"/>
      <c r="E13" s="6">
        <f>SUM(Table1[[#This Row],[Show &amp; Sell $ Sold]:[Online $ Sold]])</f>
        <v>0</v>
      </c>
      <c r="F13" s="7">
        <f>IF(AND(Table1[[#This Row],[Total Amount $ Sold]]&gt;349, Table1[[#This Row],[Total Amount $ Sold]]&lt;500), 1,0)</f>
        <v>0</v>
      </c>
      <c r="G13" s="7">
        <f>IF(AND(Table1[[#This Row],[Total Amount $ Sold]]&gt;499, Table1[[#This Row],[Total Amount $ Sold]]&lt;750), 1,0)</f>
        <v>0</v>
      </c>
      <c r="H13" s="7">
        <f>IF(AND(Table1[[#This Row],[Total Amount $ Sold]]&gt;749,Table1[[#This Row],[Total Amount $ Sold]]&lt;1000),1,0)</f>
        <v>0</v>
      </c>
      <c r="I13" s="13">
        <f>IF(AND(Table1[[#This Row],[Total Amount $ Sold]]&gt;999,Table1[[#This Row],[Total Amount $ Sold]]&lt;1500),1,0)</f>
        <v>0</v>
      </c>
      <c r="J13" s="21">
        <f>IF(AND(Table1[[#This Row],[Total Amount $ Sold]]&gt;1499,Table1[[#This Row],[Total Amount $ Sold]]&lt;2500),1,0)</f>
        <v>0</v>
      </c>
      <c r="K13" s="7">
        <f>IF(AND(Table1[[#This Row],[Total Amount $ Sold]]&gt;2499,Table1[[#This Row],[Total Amount $ Sold]]&lt;3500),1,0)</f>
        <v>0</v>
      </c>
      <c r="L13" s="7">
        <f>IF(AND(Table1[[#This Row],[Total Amount $ Sold]]&gt;3499,Table1[[#This Row],[Total Amount $ Sold]]&lt;5000),1,0)</f>
        <v>0</v>
      </c>
      <c r="M13" s="7">
        <f>IF(AND(Table1[[#This Row],[Total Amount $ Sold]]&gt;4999,Table1[[#This Row],[Total Amount $ Sold]]&lt;7500),1,0)</f>
        <v>0</v>
      </c>
      <c r="N13" s="22">
        <f>IF(AND(Table1[[#This Row],[Total Amount $ Sold]]&gt;7499),1,0)</f>
        <v>0</v>
      </c>
    </row>
    <row r="14" spans="1:14" x14ac:dyDescent="0.25">
      <c r="A14" s="12"/>
      <c r="B14" s="6"/>
      <c r="C14" s="6"/>
      <c r="D14" s="6"/>
      <c r="E14" s="6">
        <f>SUM(Table1[[#This Row],[Show &amp; Sell $ Sold]:[Online $ Sold]])</f>
        <v>0</v>
      </c>
      <c r="F14" s="7">
        <f>IF(AND(Table1[[#This Row],[Total Amount $ Sold]]&gt;349, Table1[[#This Row],[Total Amount $ Sold]]&lt;500), 1,0)</f>
        <v>0</v>
      </c>
      <c r="G14" s="7">
        <f>IF(AND(Table1[[#This Row],[Total Amount $ Sold]]&gt;499, Table1[[#This Row],[Total Amount $ Sold]]&lt;750), 1,0)</f>
        <v>0</v>
      </c>
      <c r="H14" s="7">
        <f>IF(AND(Table1[[#This Row],[Total Amount $ Sold]]&gt;749,Table1[[#This Row],[Total Amount $ Sold]]&lt;1000),1,0)</f>
        <v>0</v>
      </c>
      <c r="I14" s="13">
        <f>IF(AND(Table1[[#This Row],[Total Amount $ Sold]]&gt;999,Table1[[#This Row],[Total Amount $ Sold]]&lt;1500),1,0)</f>
        <v>0</v>
      </c>
      <c r="J14" s="21">
        <f>IF(AND(Table1[[#This Row],[Total Amount $ Sold]]&gt;1499,Table1[[#This Row],[Total Amount $ Sold]]&lt;2500),1,0)</f>
        <v>0</v>
      </c>
      <c r="K14" s="7">
        <f>IF(AND(Table1[[#This Row],[Total Amount $ Sold]]&gt;2499,Table1[[#This Row],[Total Amount $ Sold]]&lt;3500),1,0)</f>
        <v>0</v>
      </c>
      <c r="L14" s="7">
        <f>IF(AND(Table1[[#This Row],[Total Amount $ Sold]]&gt;3499,Table1[[#This Row],[Total Amount $ Sold]]&lt;5000),1,0)</f>
        <v>0</v>
      </c>
      <c r="M14" s="7">
        <f>IF(AND(Table1[[#This Row],[Total Amount $ Sold]]&gt;4999,Table1[[#This Row],[Total Amount $ Sold]]&lt;7500),1,0)</f>
        <v>0</v>
      </c>
      <c r="N14" s="22">
        <f>IF(AND(Table1[[#This Row],[Total Amount $ Sold]]&gt;7499),1,0)</f>
        <v>0</v>
      </c>
    </row>
    <row r="15" spans="1:14" x14ac:dyDescent="0.25">
      <c r="A15" s="12"/>
      <c r="B15" s="6"/>
      <c r="C15" s="6"/>
      <c r="D15" s="6"/>
      <c r="E15" s="6">
        <f>SUM(Table1[[#This Row],[Show &amp; Sell $ Sold]:[Online $ Sold]])</f>
        <v>0</v>
      </c>
      <c r="F15" s="7">
        <f>IF(AND(Table1[[#This Row],[Total Amount $ Sold]]&gt;349, Table1[[#This Row],[Total Amount $ Sold]]&lt;500), 1,0)</f>
        <v>0</v>
      </c>
      <c r="G15" s="7">
        <f>IF(AND(Table1[[#This Row],[Total Amount $ Sold]]&gt;499, Table1[[#This Row],[Total Amount $ Sold]]&lt;750), 1,0)</f>
        <v>0</v>
      </c>
      <c r="H15" s="7">
        <f>IF(AND(Table1[[#This Row],[Total Amount $ Sold]]&gt;749,Table1[[#This Row],[Total Amount $ Sold]]&lt;1000),1,0)</f>
        <v>0</v>
      </c>
      <c r="I15" s="13">
        <f>IF(AND(Table1[[#This Row],[Total Amount $ Sold]]&gt;999,Table1[[#This Row],[Total Amount $ Sold]]&lt;1500),1,0)</f>
        <v>0</v>
      </c>
      <c r="J15" s="21">
        <f>IF(AND(Table1[[#This Row],[Total Amount $ Sold]]&gt;1499,Table1[[#This Row],[Total Amount $ Sold]]&lt;2500),1,0)</f>
        <v>0</v>
      </c>
      <c r="K15" s="7">
        <f>IF(AND(Table1[[#This Row],[Total Amount $ Sold]]&gt;2499,Table1[[#This Row],[Total Amount $ Sold]]&lt;3500),1,0)</f>
        <v>0</v>
      </c>
      <c r="L15" s="7">
        <f>IF(AND(Table1[[#This Row],[Total Amount $ Sold]]&gt;3499,Table1[[#This Row],[Total Amount $ Sold]]&lt;5000),1,0)</f>
        <v>0</v>
      </c>
      <c r="M15" s="7">
        <f>IF(AND(Table1[[#This Row],[Total Amount $ Sold]]&gt;4999,Table1[[#This Row],[Total Amount $ Sold]]&lt;7500),1,0)</f>
        <v>0</v>
      </c>
      <c r="N15" s="22">
        <f>IF(AND(Table1[[#This Row],[Total Amount $ Sold]]&gt;7499),1,0)</f>
        <v>0</v>
      </c>
    </row>
    <row r="16" spans="1:14" x14ac:dyDescent="0.25">
      <c r="A16" s="12"/>
      <c r="B16" s="6"/>
      <c r="C16" s="6"/>
      <c r="D16" s="6"/>
      <c r="E16" s="6">
        <f>SUM(Table1[[#This Row],[Show &amp; Sell $ Sold]:[Online $ Sold]])</f>
        <v>0</v>
      </c>
      <c r="F16" s="7">
        <f>IF(AND(Table1[[#This Row],[Total Amount $ Sold]]&gt;349, Table1[[#This Row],[Total Amount $ Sold]]&lt;500), 1,0)</f>
        <v>0</v>
      </c>
      <c r="G16" s="7">
        <f>IF(AND(Table1[[#This Row],[Total Amount $ Sold]]&gt;499, Table1[[#This Row],[Total Amount $ Sold]]&lt;750), 1,0)</f>
        <v>0</v>
      </c>
      <c r="H16" s="7">
        <f>IF(AND(Table1[[#This Row],[Total Amount $ Sold]]&gt;749,Table1[[#This Row],[Total Amount $ Sold]]&lt;1000),1,0)</f>
        <v>0</v>
      </c>
      <c r="I16" s="13">
        <f>IF(AND(Table1[[#This Row],[Total Amount $ Sold]]&gt;999,Table1[[#This Row],[Total Amount $ Sold]]&lt;1500),1,0)</f>
        <v>0</v>
      </c>
      <c r="J16" s="21">
        <f>IF(AND(Table1[[#This Row],[Total Amount $ Sold]]&gt;1499,Table1[[#This Row],[Total Amount $ Sold]]&lt;2500),1,0)</f>
        <v>0</v>
      </c>
      <c r="K16" s="7">
        <f>IF(AND(Table1[[#This Row],[Total Amount $ Sold]]&gt;2499,Table1[[#This Row],[Total Amount $ Sold]]&lt;3500),1,0)</f>
        <v>0</v>
      </c>
      <c r="L16" s="7">
        <f>IF(AND(Table1[[#This Row],[Total Amount $ Sold]]&gt;3499,Table1[[#This Row],[Total Amount $ Sold]]&lt;5000),1,0)</f>
        <v>0</v>
      </c>
      <c r="M16" s="7">
        <f>IF(AND(Table1[[#This Row],[Total Amount $ Sold]]&gt;4999,Table1[[#This Row],[Total Amount $ Sold]]&lt;7500),1,0)</f>
        <v>0</v>
      </c>
      <c r="N16" s="22">
        <f>IF(AND(Table1[[#This Row],[Total Amount $ Sold]]&gt;7499),1,0)</f>
        <v>0</v>
      </c>
    </row>
    <row r="17" spans="1:14" x14ac:dyDescent="0.25">
      <c r="A17" s="12"/>
      <c r="B17" s="6"/>
      <c r="C17" s="6"/>
      <c r="D17" s="6"/>
      <c r="E17" s="6">
        <f>SUM(Table1[[#This Row],[Show &amp; Sell $ Sold]:[Online $ Sold]])</f>
        <v>0</v>
      </c>
      <c r="F17" s="7">
        <f>IF(AND(Table1[[#This Row],[Total Amount $ Sold]]&gt;349, Table1[[#This Row],[Total Amount $ Sold]]&lt;500), 1,0)</f>
        <v>0</v>
      </c>
      <c r="G17" s="7">
        <f>IF(AND(Table1[[#This Row],[Total Amount $ Sold]]&gt;499, Table1[[#This Row],[Total Amount $ Sold]]&lt;750), 1,0)</f>
        <v>0</v>
      </c>
      <c r="H17" s="7">
        <f>IF(AND(Table1[[#This Row],[Total Amount $ Sold]]&gt;749,Table1[[#This Row],[Total Amount $ Sold]]&lt;1000),1,0)</f>
        <v>0</v>
      </c>
      <c r="I17" s="13">
        <f>IF(AND(Table1[[#This Row],[Total Amount $ Sold]]&gt;999,Table1[[#This Row],[Total Amount $ Sold]]&lt;1500),1,0)</f>
        <v>0</v>
      </c>
      <c r="J17" s="21">
        <f>IF(AND(Table1[[#This Row],[Total Amount $ Sold]]&gt;1499,Table1[[#This Row],[Total Amount $ Sold]]&lt;2500),1,0)</f>
        <v>0</v>
      </c>
      <c r="K17" s="7">
        <f>IF(AND(Table1[[#This Row],[Total Amount $ Sold]]&gt;2499,Table1[[#This Row],[Total Amount $ Sold]]&lt;3500),1,0)</f>
        <v>0</v>
      </c>
      <c r="L17" s="7">
        <f>IF(AND(Table1[[#This Row],[Total Amount $ Sold]]&gt;3499,Table1[[#This Row],[Total Amount $ Sold]]&lt;5000),1,0)</f>
        <v>0</v>
      </c>
      <c r="M17" s="7">
        <f>IF(AND(Table1[[#This Row],[Total Amount $ Sold]]&gt;4999,Table1[[#This Row],[Total Amount $ Sold]]&lt;7500),1,0)</f>
        <v>0</v>
      </c>
      <c r="N17" s="22">
        <f>IF(AND(Table1[[#This Row],[Total Amount $ Sold]]&gt;7499),1,0)</f>
        <v>0</v>
      </c>
    </row>
    <row r="18" spans="1:14" x14ac:dyDescent="0.25">
      <c r="A18" s="12"/>
      <c r="B18" s="6"/>
      <c r="C18" s="6"/>
      <c r="D18" s="6"/>
      <c r="E18" s="6">
        <f>SUM(Table1[[#This Row],[Show &amp; Sell $ Sold]:[Online $ Sold]])</f>
        <v>0</v>
      </c>
      <c r="F18" s="7">
        <f>IF(AND(Table1[[#This Row],[Total Amount $ Sold]]&gt;349, Table1[[#This Row],[Total Amount $ Sold]]&lt;500), 1,0)</f>
        <v>0</v>
      </c>
      <c r="G18" s="7">
        <f>IF(AND(Table1[[#This Row],[Total Amount $ Sold]]&gt;499, Table1[[#This Row],[Total Amount $ Sold]]&lt;750), 1,0)</f>
        <v>0</v>
      </c>
      <c r="H18" s="7">
        <f>IF(AND(Table1[[#This Row],[Total Amount $ Sold]]&gt;749,Table1[[#This Row],[Total Amount $ Sold]]&lt;1000),1,0)</f>
        <v>0</v>
      </c>
      <c r="I18" s="13">
        <f>IF(AND(Table1[[#This Row],[Total Amount $ Sold]]&gt;999,Table1[[#This Row],[Total Amount $ Sold]]&lt;1500),1,0)</f>
        <v>0</v>
      </c>
      <c r="J18" s="21">
        <f>IF(AND(Table1[[#This Row],[Total Amount $ Sold]]&gt;1499,Table1[[#This Row],[Total Amount $ Sold]]&lt;2500),1,0)</f>
        <v>0</v>
      </c>
      <c r="K18" s="7">
        <f>IF(AND(Table1[[#This Row],[Total Amount $ Sold]]&gt;2499,Table1[[#This Row],[Total Amount $ Sold]]&lt;3500),1,0)</f>
        <v>0</v>
      </c>
      <c r="L18" s="7">
        <f>IF(AND(Table1[[#This Row],[Total Amount $ Sold]]&gt;3499,Table1[[#This Row],[Total Amount $ Sold]]&lt;5000),1,0)</f>
        <v>0</v>
      </c>
      <c r="M18" s="7">
        <f>IF(AND(Table1[[#This Row],[Total Amount $ Sold]]&gt;4999,Table1[[#This Row],[Total Amount $ Sold]]&lt;7500),1,0)</f>
        <v>0</v>
      </c>
      <c r="N18" s="22">
        <f>IF(AND(Table1[[#This Row],[Total Amount $ Sold]]&gt;7499),1,0)</f>
        <v>0</v>
      </c>
    </row>
    <row r="19" spans="1:14" x14ac:dyDescent="0.25">
      <c r="A19" s="12"/>
      <c r="B19" s="6"/>
      <c r="C19" s="6"/>
      <c r="D19" s="6"/>
      <c r="E19" s="6">
        <f>SUM(Table1[[#This Row],[Show &amp; Sell $ Sold]:[Online $ Sold]])</f>
        <v>0</v>
      </c>
      <c r="F19" s="7">
        <f>IF(AND(Table1[[#This Row],[Total Amount $ Sold]]&gt;349, Table1[[#This Row],[Total Amount $ Sold]]&lt;500), 1,0)</f>
        <v>0</v>
      </c>
      <c r="G19" s="7">
        <f>IF(AND(Table1[[#This Row],[Total Amount $ Sold]]&gt;499, Table1[[#This Row],[Total Amount $ Sold]]&lt;750), 1,0)</f>
        <v>0</v>
      </c>
      <c r="H19" s="7">
        <f>IF(AND(Table1[[#This Row],[Total Amount $ Sold]]&gt;749,Table1[[#This Row],[Total Amount $ Sold]]&lt;1000),1,0)</f>
        <v>0</v>
      </c>
      <c r="I19" s="13">
        <f>IF(AND(Table1[[#This Row],[Total Amount $ Sold]]&gt;999,Table1[[#This Row],[Total Amount $ Sold]]&lt;1500),1,0)</f>
        <v>0</v>
      </c>
      <c r="J19" s="21">
        <f>IF(AND(Table1[[#This Row],[Total Amount $ Sold]]&gt;1499,Table1[[#This Row],[Total Amount $ Sold]]&lt;2500),1,0)</f>
        <v>0</v>
      </c>
      <c r="K19" s="7">
        <f>IF(AND(Table1[[#This Row],[Total Amount $ Sold]]&gt;2499,Table1[[#This Row],[Total Amount $ Sold]]&lt;3500),1,0)</f>
        <v>0</v>
      </c>
      <c r="L19" s="7">
        <f>IF(AND(Table1[[#This Row],[Total Amount $ Sold]]&gt;3499,Table1[[#This Row],[Total Amount $ Sold]]&lt;5000),1,0)</f>
        <v>0</v>
      </c>
      <c r="M19" s="7">
        <f>IF(AND(Table1[[#This Row],[Total Amount $ Sold]]&gt;4999,Table1[[#This Row],[Total Amount $ Sold]]&lt;7500),1,0)</f>
        <v>0</v>
      </c>
      <c r="N19" s="22">
        <f>IF(AND(Table1[[#This Row],[Total Amount $ Sold]]&gt;7499),1,0)</f>
        <v>0</v>
      </c>
    </row>
    <row r="20" spans="1:14" x14ac:dyDescent="0.25">
      <c r="A20" s="12"/>
      <c r="B20" s="6"/>
      <c r="C20" s="6"/>
      <c r="D20" s="6"/>
      <c r="E20" s="6">
        <f>SUM(Table1[[#This Row],[Show &amp; Sell $ Sold]:[Online $ Sold]])</f>
        <v>0</v>
      </c>
      <c r="F20" s="7">
        <f>IF(AND(Table1[[#This Row],[Total Amount $ Sold]]&gt;349, Table1[[#This Row],[Total Amount $ Sold]]&lt;500), 1,0)</f>
        <v>0</v>
      </c>
      <c r="G20" s="7">
        <f>IF(AND(Table1[[#This Row],[Total Amount $ Sold]]&gt;499, Table1[[#This Row],[Total Amount $ Sold]]&lt;750), 1,0)</f>
        <v>0</v>
      </c>
      <c r="H20" s="7">
        <f>IF(AND(Table1[[#This Row],[Total Amount $ Sold]]&gt;749,Table1[[#This Row],[Total Amount $ Sold]]&lt;1000),1,0)</f>
        <v>0</v>
      </c>
      <c r="I20" s="13">
        <f>IF(AND(Table1[[#This Row],[Total Amount $ Sold]]&gt;999,Table1[[#This Row],[Total Amount $ Sold]]&lt;1500),1,0)</f>
        <v>0</v>
      </c>
      <c r="J20" s="21">
        <f>IF(AND(Table1[[#This Row],[Total Amount $ Sold]]&gt;1499,Table1[[#This Row],[Total Amount $ Sold]]&lt;2500),1,0)</f>
        <v>0</v>
      </c>
      <c r="K20" s="7">
        <f>IF(AND(Table1[[#This Row],[Total Amount $ Sold]]&gt;2499,Table1[[#This Row],[Total Amount $ Sold]]&lt;3500),1,0)</f>
        <v>0</v>
      </c>
      <c r="L20" s="7">
        <f>IF(AND(Table1[[#This Row],[Total Amount $ Sold]]&gt;3499,Table1[[#This Row],[Total Amount $ Sold]]&lt;5000),1,0)</f>
        <v>0</v>
      </c>
      <c r="M20" s="7">
        <f>IF(AND(Table1[[#This Row],[Total Amount $ Sold]]&gt;4999,Table1[[#This Row],[Total Amount $ Sold]]&lt;7500),1,0)</f>
        <v>0</v>
      </c>
      <c r="N20" s="22">
        <f>IF(AND(Table1[[#This Row],[Total Amount $ Sold]]&gt;7499),1,0)</f>
        <v>0</v>
      </c>
    </row>
    <row r="21" spans="1:14" x14ac:dyDescent="0.25">
      <c r="A21" s="12"/>
      <c r="B21" s="6"/>
      <c r="C21" s="6"/>
      <c r="D21" s="6"/>
      <c r="E21" s="6">
        <f>SUM(Table1[[#This Row],[Show &amp; Sell $ Sold]:[Online $ Sold]])</f>
        <v>0</v>
      </c>
      <c r="F21" s="7">
        <f>IF(AND(Table1[[#This Row],[Total Amount $ Sold]]&gt;349, Table1[[#This Row],[Total Amount $ Sold]]&lt;500), 1,0)</f>
        <v>0</v>
      </c>
      <c r="G21" s="7">
        <f>IF(AND(Table1[[#This Row],[Total Amount $ Sold]]&gt;499, Table1[[#This Row],[Total Amount $ Sold]]&lt;750), 1,0)</f>
        <v>0</v>
      </c>
      <c r="H21" s="7">
        <f>IF(AND(Table1[[#This Row],[Total Amount $ Sold]]&gt;749,Table1[[#This Row],[Total Amount $ Sold]]&lt;1000),1,0)</f>
        <v>0</v>
      </c>
      <c r="I21" s="13">
        <f>IF(AND(Table1[[#This Row],[Total Amount $ Sold]]&gt;999,Table1[[#This Row],[Total Amount $ Sold]]&lt;1500),1,0)</f>
        <v>0</v>
      </c>
      <c r="J21" s="21">
        <f>IF(AND(Table1[[#This Row],[Total Amount $ Sold]]&gt;1499,Table1[[#This Row],[Total Amount $ Sold]]&lt;2500),1,0)</f>
        <v>0</v>
      </c>
      <c r="K21" s="7">
        <f>IF(AND(Table1[[#This Row],[Total Amount $ Sold]]&gt;2499,Table1[[#This Row],[Total Amount $ Sold]]&lt;3500),1,0)</f>
        <v>0</v>
      </c>
      <c r="L21" s="7">
        <f>IF(AND(Table1[[#This Row],[Total Amount $ Sold]]&gt;3499,Table1[[#This Row],[Total Amount $ Sold]]&lt;5000),1,0)</f>
        <v>0</v>
      </c>
      <c r="M21" s="7">
        <f>IF(AND(Table1[[#This Row],[Total Amount $ Sold]]&gt;4999,Table1[[#This Row],[Total Amount $ Sold]]&lt;7500),1,0)</f>
        <v>0</v>
      </c>
      <c r="N21" s="22">
        <f>IF(AND(Table1[[#This Row],[Total Amount $ Sold]]&gt;7499),1,0)</f>
        <v>0</v>
      </c>
    </row>
    <row r="22" spans="1:14" x14ac:dyDescent="0.25">
      <c r="A22" s="12"/>
      <c r="B22" s="6"/>
      <c r="C22" s="6"/>
      <c r="D22" s="6"/>
      <c r="E22" s="6">
        <f>SUM(Table1[[#This Row],[Show &amp; Sell $ Sold]:[Online $ Sold]])</f>
        <v>0</v>
      </c>
      <c r="F22" s="7">
        <f>IF(AND(Table1[[#This Row],[Total Amount $ Sold]]&gt;349, Table1[[#This Row],[Total Amount $ Sold]]&lt;500), 1,0)</f>
        <v>0</v>
      </c>
      <c r="G22" s="7">
        <f>IF(AND(Table1[[#This Row],[Total Amount $ Sold]]&gt;499, Table1[[#This Row],[Total Amount $ Sold]]&lt;750), 1,0)</f>
        <v>0</v>
      </c>
      <c r="H22" s="7">
        <f>IF(AND(Table1[[#This Row],[Total Amount $ Sold]]&gt;749,Table1[[#This Row],[Total Amount $ Sold]]&lt;1000),1,0)</f>
        <v>0</v>
      </c>
      <c r="I22" s="13">
        <f>IF(AND(Table1[[#This Row],[Total Amount $ Sold]]&gt;999,Table1[[#This Row],[Total Amount $ Sold]]&lt;1500),1,0)</f>
        <v>0</v>
      </c>
      <c r="J22" s="21">
        <f>IF(AND(Table1[[#This Row],[Total Amount $ Sold]]&gt;1499,Table1[[#This Row],[Total Amount $ Sold]]&lt;2500),1,0)</f>
        <v>0</v>
      </c>
      <c r="K22" s="7">
        <f>IF(AND(Table1[[#This Row],[Total Amount $ Sold]]&gt;2499,Table1[[#This Row],[Total Amount $ Sold]]&lt;3500),1,0)</f>
        <v>0</v>
      </c>
      <c r="L22" s="7">
        <f>IF(AND(Table1[[#This Row],[Total Amount $ Sold]]&gt;3499,Table1[[#This Row],[Total Amount $ Sold]]&lt;5000),1,0)</f>
        <v>0</v>
      </c>
      <c r="M22" s="7">
        <f>IF(AND(Table1[[#This Row],[Total Amount $ Sold]]&gt;4999,Table1[[#This Row],[Total Amount $ Sold]]&lt;7500),1,0)</f>
        <v>0</v>
      </c>
      <c r="N22" s="22">
        <f>IF(AND(Table1[[#This Row],[Total Amount $ Sold]]&gt;7499),1,0)</f>
        <v>0</v>
      </c>
    </row>
    <row r="23" spans="1:14" x14ac:dyDescent="0.25">
      <c r="A23" s="12"/>
      <c r="B23" s="6"/>
      <c r="C23" s="6"/>
      <c r="D23" s="6"/>
      <c r="E23" s="6">
        <f>SUM(Table1[[#This Row],[Show &amp; Sell $ Sold]:[Online $ Sold]])</f>
        <v>0</v>
      </c>
      <c r="F23" s="7">
        <f>IF(AND(Table1[[#This Row],[Total Amount $ Sold]]&gt;349, Table1[[#This Row],[Total Amount $ Sold]]&lt;500), 1,0)</f>
        <v>0</v>
      </c>
      <c r="G23" s="7">
        <f>IF(AND(Table1[[#This Row],[Total Amount $ Sold]]&gt;499, Table1[[#This Row],[Total Amount $ Sold]]&lt;750), 1,0)</f>
        <v>0</v>
      </c>
      <c r="H23" s="7">
        <f>IF(AND(Table1[[#This Row],[Total Amount $ Sold]]&gt;749,Table1[[#This Row],[Total Amount $ Sold]]&lt;1000),1,0)</f>
        <v>0</v>
      </c>
      <c r="I23" s="13">
        <f>IF(AND(Table1[[#This Row],[Total Amount $ Sold]]&gt;999,Table1[[#This Row],[Total Amount $ Sold]]&lt;1500),1,0)</f>
        <v>0</v>
      </c>
      <c r="J23" s="21">
        <f>IF(AND(Table1[[#This Row],[Total Amount $ Sold]]&gt;1499,Table1[[#This Row],[Total Amount $ Sold]]&lt;2500),1,0)</f>
        <v>0</v>
      </c>
      <c r="K23" s="7">
        <f>IF(AND(Table1[[#This Row],[Total Amount $ Sold]]&gt;2499,Table1[[#This Row],[Total Amount $ Sold]]&lt;3500),1,0)</f>
        <v>0</v>
      </c>
      <c r="L23" s="7">
        <f>IF(AND(Table1[[#This Row],[Total Amount $ Sold]]&gt;3499,Table1[[#This Row],[Total Amount $ Sold]]&lt;5000),1,0)</f>
        <v>0</v>
      </c>
      <c r="M23" s="7">
        <f>IF(AND(Table1[[#This Row],[Total Amount $ Sold]]&gt;4999,Table1[[#This Row],[Total Amount $ Sold]]&lt;7500),1,0)</f>
        <v>0</v>
      </c>
      <c r="N23" s="22">
        <f>IF(AND(Table1[[#This Row],[Total Amount $ Sold]]&gt;7499),1,0)</f>
        <v>0</v>
      </c>
    </row>
    <row r="24" spans="1:14" x14ac:dyDescent="0.25">
      <c r="A24" s="12"/>
      <c r="B24" s="6"/>
      <c r="C24" s="6"/>
      <c r="D24" s="6"/>
      <c r="E24" s="6">
        <f>SUM(Table1[[#This Row],[Show &amp; Sell $ Sold]:[Online $ Sold]])</f>
        <v>0</v>
      </c>
      <c r="F24" s="7">
        <f>IF(AND(Table1[[#This Row],[Total Amount $ Sold]]&gt;349, Table1[[#This Row],[Total Amount $ Sold]]&lt;500), 1,0)</f>
        <v>0</v>
      </c>
      <c r="G24" s="7">
        <f>IF(AND(Table1[[#This Row],[Total Amount $ Sold]]&gt;499, Table1[[#This Row],[Total Amount $ Sold]]&lt;750), 1,0)</f>
        <v>0</v>
      </c>
      <c r="H24" s="7">
        <f>IF(AND(Table1[[#This Row],[Total Amount $ Sold]]&gt;749,Table1[[#This Row],[Total Amount $ Sold]]&lt;1000),1,0)</f>
        <v>0</v>
      </c>
      <c r="I24" s="13">
        <f>IF(AND(Table1[[#This Row],[Total Amount $ Sold]]&gt;999,Table1[[#This Row],[Total Amount $ Sold]]&lt;1500),1,0)</f>
        <v>0</v>
      </c>
      <c r="J24" s="21">
        <f>IF(AND(Table1[[#This Row],[Total Amount $ Sold]]&gt;1499,Table1[[#This Row],[Total Amount $ Sold]]&lt;2500),1,0)</f>
        <v>0</v>
      </c>
      <c r="K24" s="7">
        <f>IF(AND(Table1[[#This Row],[Total Amount $ Sold]]&gt;2499,Table1[[#This Row],[Total Amount $ Sold]]&lt;3500),1,0)</f>
        <v>0</v>
      </c>
      <c r="L24" s="7">
        <f>IF(AND(Table1[[#This Row],[Total Amount $ Sold]]&gt;3499,Table1[[#This Row],[Total Amount $ Sold]]&lt;5000),1,0)</f>
        <v>0</v>
      </c>
      <c r="M24" s="7">
        <f>IF(AND(Table1[[#This Row],[Total Amount $ Sold]]&gt;4999,Table1[[#This Row],[Total Amount $ Sold]]&lt;7500),1,0)</f>
        <v>0</v>
      </c>
      <c r="N24" s="22">
        <f>IF(AND(Table1[[#This Row],[Total Amount $ Sold]]&gt;7499),1,0)</f>
        <v>0</v>
      </c>
    </row>
    <row r="25" spans="1:14" x14ac:dyDescent="0.25">
      <c r="A25" s="12"/>
      <c r="B25" s="6"/>
      <c r="C25" s="6"/>
      <c r="D25" s="6"/>
      <c r="E25" s="6">
        <f>SUM(Table1[[#This Row],[Show &amp; Sell $ Sold]:[Online $ Sold]])</f>
        <v>0</v>
      </c>
      <c r="F25" s="7">
        <f>IF(AND(Table1[[#This Row],[Total Amount $ Sold]]&gt;349, Table1[[#This Row],[Total Amount $ Sold]]&lt;500), 1,0)</f>
        <v>0</v>
      </c>
      <c r="G25" s="7">
        <f>IF(AND(Table1[[#This Row],[Total Amount $ Sold]]&gt;499, Table1[[#This Row],[Total Amount $ Sold]]&lt;750), 1,0)</f>
        <v>0</v>
      </c>
      <c r="H25" s="7">
        <f>IF(AND(Table1[[#This Row],[Total Amount $ Sold]]&gt;749,Table1[[#This Row],[Total Amount $ Sold]]&lt;1000),1,0)</f>
        <v>0</v>
      </c>
      <c r="I25" s="13">
        <f>IF(AND(Table1[[#This Row],[Total Amount $ Sold]]&gt;999,Table1[[#This Row],[Total Amount $ Sold]]&lt;1500),1,0)</f>
        <v>0</v>
      </c>
      <c r="J25" s="21">
        <f>IF(AND(Table1[[#This Row],[Total Amount $ Sold]]&gt;1499,Table1[[#This Row],[Total Amount $ Sold]]&lt;2500),1,0)</f>
        <v>0</v>
      </c>
      <c r="K25" s="7">
        <f>IF(AND(Table1[[#This Row],[Total Amount $ Sold]]&gt;2499,Table1[[#This Row],[Total Amount $ Sold]]&lt;3500),1,0)</f>
        <v>0</v>
      </c>
      <c r="L25" s="7">
        <f>IF(AND(Table1[[#This Row],[Total Amount $ Sold]]&gt;3499,Table1[[#This Row],[Total Amount $ Sold]]&lt;5000),1,0)</f>
        <v>0</v>
      </c>
      <c r="M25" s="7">
        <f>IF(AND(Table1[[#This Row],[Total Amount $ Sold]]&gt;4999,Table1[[#This Row],[Total Amount $ Sold]]&lt;7500),1,0)</f>
        <v>0</v>
      </c>
      <c r="N25" s="22">
        <f>IF(AND(Table1[[#This Row],[Total Amount $ Sold]]&gt;7499),1,0)</f>
        <v>0</v>
      </c>
    </row>
    <row r="26" spans="1:14" x14ac:dyDescent="0.25">
      <c r="A26" s="12"/>
      <c r="B26" s="6"/>
      <c r="C26" s="6"/>
      <c r="D26" s="6"/>
      <c r="E26" s="6">
        <f>SUM(Table1[[#This Row],[Show &amp; Sell $ Sold]:[Online $ Sold]])</f>
        <v>0</v>
      </c>
      <c r="F26" s="7">
        <f>IF(AND(Table1[[#This Row],[Total Amount $ Sold]]&gt;349, Table1[[#This Row],[Total Amount $ Sold]]&lt;500), 1,0)</f>
        <v>0</v>
      </c>
      <c r="G26" s="7">
        <f>IF(AND(Table1[[#This Row],[Total Amount $ Sold]]&gt;499, Table1[[#This Row],[Total Amount $ Sold]]&lt;750), 1,0)</f>
        <v>0</v>
      </c>
      <c r="H26" s="7">
        <f>IF(AND(Table1[[#This Row],[Total Amount $ Sold]]&gt;749,Table1[[#This Row],[Total Amount $ Sold]]&lt;1000),1,0)</f>
        <v>0</v>
      </c>
      <c r="I26" s="13">
        <f>IF(AND(Table1[[#This Row],[Total Amount $ Sold]]&gt;999,Table1[[#This Row],[Total Amount $ Sold]]&lt;1500),1,0)</f>
        <v>0</v>
      </c>
      <c r="J26" s="21">
        <f>IF(AND(Table1[[#This Row],[Total Amount $ Sold]]&gt;1499,Table1[[#This Row],[Total Amount $ Sold]]&lt;2500),1,0)</f>
        <v>0</v>
      </c>
      <c r="K26" s="7">
        <f>IF(AND(Table1[[#This Row],[Total Amount $ Sold]]&gt;2499,Table1[[#This Row],[Total Amount $ Sold]]&lt;3500),1,0)</f>
        <v>0</v>
      </c>
      <c r="L26" s="7">
        <f>IF(AND(Table1[[#This Row],[Total Amount $ Sold]]&gt;3499,Table1[[#This Row],[Total Amount $ Sold]]&lt;5000),1,0)</f>
        <v>0</v>
      </c>
      <c r="M26" s="7">
        <f>IF(AND(Table1[[#This Row],[Total Amount $ Sold]]&gt;4999,Table1[[#This Row],[Total Amount $ Sold]]&lt;7500),1,0)</f>
        <v>0</v>
      </c>
      <c r="N26" s="22">
        <f>IF(AND(Table1[[#This Row],[Total Amount $ Sold]]&gt;7499),1,0)</f>
        <v>0</v>
      </c>
    </row>
    <row r="27" spans="1:14" x14ac:dyDescent="0.25">
      <c r="A27" s="12"/>
      <c r="B27" s="6"/>
      <c r="C27" s="6"/>
      <c r="D27" s="6"/>
      <c r="E27" s="6">
        <f>SUM(Table1[[#This Row],[Show &amp; Sell $ Sold]:[Online $ Sold]])</f>
        <v>0</v>
      </c>
      <c r="F27" s="7">
        <f>IF(AND(Table1[[#This Row],[Total Amount $ Sold]]&gt;349, Table1[[#This Row],[Total Amount $ Sold]]&lt;500), 1,0)</f>
        <v>0</v>
      </c>
      <c r="G27" s="7">
        <f>IF(AND(Table1[[#This Row],[Total Amount $ Sold]]&gt;499, Table1[[#This Row],[Total Amount $ Sold]]&lt;750), 1,0)</f>
        <v>0</v>
      </c>
      <c r="H27" s="7">
        <f>IF(AND(Table1[[#This Row],[Total Amount $ Sold]]&gt;749,Table1[[#This Row],[Total Amount $ Sold]]&lt;1000),1,0)</f>
        <v>0</v>
      </c>
      <c r="I27" s="13">
        <f>IF(AND(Table1[[#This Row],[Total Amount $ Sold]]&gt;999,Table1[[#This Row],[Total Amount $ Sold]]&lt;1500),1,0)</f>
        <v>0</v>
      </c>
      <c r="J27" s="21">
        <f>IF(AND(Table1[[#This Row],[Total Amount $ Sold]]&gt;1499,Table1[[#This Row],[Total Amount $ Sold]]&lt;2500),1,0)</f>
        <v>0</v>
      </c>
      <c r="K27" s="7">
        <f>IF(AND(Table1[[#This Row],[Total Amount $ Sold]]&gt;2499,Table1[[#This Row],[Total Amount $ Sold]]&lt;3500),1,0)</f>
        <v>0</v>
      </c>
      <c r="L27" s="7">
        <f>IF(AND(Table1[[#This Row],[Total Amount $ Sold]]&gt;3499,Table1[[#This Row],[Total Amount $ Sold]]&lt;5000),1,0)</f>
        <v>0</v>
      </c>
      <c r="M27" s="7">
        <f>IF(AND(Table1[[#This Row],[Total Amount $ Sold]]&gt;4999,Table1[[#This Row],[Total Amount $ Sold]]&lt;7500),1,0)</f>
        <v>0</v>
      </c>
      <c r="N27" s="22">
        <f>IF(AND(Table1[[#This Row],[Total Amount $ Sold]]&gt;7499),1,0)</f>
        <v>0</v>
      </c>
    </row>
    <row r="28" spans="1:14" x14ac:dyDescent="0.25">
      <c r="A28" s="12"/>
      <c r="B28" s="6"/>
      <c r="C28" s="6"/>
      <c r="D28" s="6"/>
      <c r="E28" s="6">
        <f>SUM(Table1[[#This Row],[Show &amp; Sell $ Sold]:[Online $ Sold]])</f>
        <v>0</v>
      </c>
      <c r="F28" s="7">
        <f>IF(AND(Table1[[#This Row],[Total Amount $ Sold]]&gt;349, Table1[[#This Row],[Total Amount $ Sold]]&lt;500), 1,0)</f>
        <v>0</v>
      </c>
      <c r="G28" s="7">
        <f>IF(AND(Table1[[#This Row],[Total Amount $ Sold]]&gt;499, Table1[[#This Row],[Total Amount $ Sold]]&lt;750), 1,0)</f>
        <v>0</v>
      </c>
      <c r="H28" s="7">
        <f>IF(AND(Table1[[#This Row],[Total Amount $ Sold]]&gt;749,Table1[[#This Row],[Total Amount $ Sold]]&lt;1000),1,0)</f>
        <v>0</v>
      </c>
      <c r="I28" s="13">
        <f>IF(AND(Table1[[#This Row],[Total Amount $ Sold]]&gt;999,Table1[[#This Row],[Total Amount $ Sold]]&lt;1500),1,0)</f>
        <v>0</v>
      </c>
      <c r="J28" s="21">
        <f>IF(AND(Table1[[#This Row],[Total Amount $ Sold]]&gt;1499,Table1[[#This Row],[Total Amount $ Sold]]&lt;2500),1,0)</f>
        <v>0</v>
      </c>
      <c r="K28" s="7">
        <f>IF(AND(Table1[[#This Row],[Total Amount $ Sold]]&gt;2499,Table1[[#This Row],[Total Amount $ Sold]]&lt;3500),1,0)</f>
        <v>0</v>
      </c>
      <c r="L28" s="7">
        <f>IF(AND(Table1[[#This Row],[Total Amount $ Sold]]&gt;3499,Table1[[#This Row],[Total Amount $ Sold]]&lt;5000),1,0)</f>
        <v>0</v>
      </c>
      <c r="M28" s="7">
        <f>IF(AND(Table1[[#This Row],[Total Amount $ Sold]]&gt;4999,Table1[[#This Row],[Total Amount $ Sold]]&lt;7500),1,0)</f>
        <v>0</v>
      </c>
      <c r="N28" s="22">
        <f>IF(AND(Table1[[#This Row],[Total Amount $ Sold]]&gt;7499),1,0)</f>
        <v>0</v>
      </c>
    </row>
    <row r="29" spans="1:14" x14ac:dyDescent="0.25">
      <c r="A29" s="12"/>
      <c r="B29" s="6"/>
      <c r="C29" s="6"/>
      <c r="D29" s="6"/>
      <c r="E29" s="6">
        <f>SUM(Table1[[#This Row],[Show &amp; Sell $ Sold]:[Online $ Sold]])</f>
        <v>0</v>
      </c>
      <c r="F29" s="7">
        <f>IF(AND(Table1[[#This Row],[Total Amount $ Sold]]&gt;349, Table1[[#This Row],[Total Amount $ Sold]]&lt;500), 1,0)</f>
        <v>0</v>
      </c>
      <c r="G29" s="7">
        <f>IF(AND(Table1[[#This Row],[Total Amount $ Sold]]&gt;499, Table1[[#This Row],[Total Amount $ Sold]]&lt;750), 1,0)</f>
        <v>0</v>
      </c>
      <c r="H29" s="7">
        <f>IF(AND(Table1[[#This Row],[Total Amount $ Sold]]&gt;749,Table1[[#This Row],[Total Amount $ Sold]]&lt;1000),1,0)</f>
        <v>0</v>
      </c>
      <c r="I29" s="13">
        <f>IF(AND(Table1[[#This Row],[Total Amount $ Sold]]&gt;999,Table1[[#This Row],[Total Amount $ Sold]]&lt;1500),1,0)</f>
        <v>0</v>
      </c>
      <c r="J29" s="21">
        <f>IF(AND(Table1[[#This Row],[Total Amount $ Sold]]&gt;1499,Table1[[#This Row],[Total Amount $ Sold]]&lt;2500),1,0)</f>
        <v>0</v>
      </c>
      <c r="K29" s="7">
        <f>IF(AND(Table1[[#This Row],[Total Amount $ Sold]]&gt;2499,Table1[[#This Row],[Total Amount $ Sold]]&lt;3500),1,0)</f>
        <v>0</v>
      </c>
      <c r="L29" s="7">
        <f>IF(AND(Table1[[#This Row],[Total Amount $ Sold]]&gt;3499,Table1[[#This Row],[Total Amount $ Sold]]&lt;5000),1,0)</f>
        <v>0</v>
      </c>
      <c r="M29" s="7">
        <f>IF(AND(Table1[[#This Row],[Total Amount $ Sold]]&gt;4999,Table1[[#This Row],[Total Amount $ Sold]]&lt;7500),1,0)</f>
        <v>0</v>
      </c>
      <c r="N29" s="22">
        <f>IF(AND(Table1[[#This Row],[Total Amount $ Sold]]&gt;7499),1,0)</f>
        <v>0</v>
      </c>
    </row>
    <row r="30" spans="1:14" x14ac:dyDescent="0.25">
      <c r="A30" s="12"/>
      <c r="B30" s="6"/>
      <c r="C30" s="6"/>
      <c r="D30" s="6"/>
      <c r="E30" s="6">
        <f>SUM(Table1[[#This Row],[Show &amp; Sell $ Sold]:[Online $ Sold]])</f>
        <v>0</v>
      </c>
      <c r="F30" s="7">
        <f>IF(AND(Table1[[#This Row],[Total Amount $ Sold]]&gt;349, Table1[[#This Row],[Total Amount $ Sold]]&lt;500), 1,0)</f>
        <v>0</v>
      </c>
      <c r="G30" s="7">
        <f>IF(AND(Table1[[#This Row],[Total Amount $ Sold]]&gt;499, Table1[[#This Row],[Total Amount $ Sold]]&lt;750), 1,0)</f>
        <v>0</v>
      </c>
      <c r="H30" s="7">
        <f>IF(AND(Table1[[#This Row],[Total Amount $ Sold]]&gt;749,Table1[[#This Row],[Total Amount $ Sold]]&lt;1000),1,0)</f>
        <v>0</v>
      </c>
      <c r="I30" s="13">
        <f>IF(AND(Table1[[#This Row],[Total Amount $ Sold]]&gt;999,Table1[[#This Row],[Total Amount $ Sold]]&lt;1500),1,0)</f>
        <v>0</v>
      </c>
      <c r="J30" s="21">
        <f>IF(AND(Table1[[#This Row],[Total Amount $ Sold]]&gt;1499,Table1[[#This Row],[Total Amount $ Sold]]&lt;2500),1,0)</f>
        <v>0</v>
      </c>
      <c r="K30" s="7">
        <f>IF(AND(Table1[[#This Row],[Total Amount $ Sold]]&gt;2499,Table1[[#This Row],[Total Amount $ Sold]]&lt;3500),1,0)</f>
        <v>0</v>
      </c>
      <c r="L30" s="7">
        <f>IF(AND(Table1[[#This Row],[Total Amount $ Sold]]&gt;3499,Table1[[#This Row],[Total Amount $ Sold]]&lt;5000),1,0)</f>
        <v>0</v>
      </c>
      <c r="M30" s="7">
        <f>IF(AND(Table1[[#This Row],[Total Amount $ Sold]]&gt;4999,Table1[[#This Row],[Total Amount $ Sold]]&lt;7500),1,0)</f>
        <v>0</v>
      </c>
      <c r="N30" s="22">
        <f>IF(AND(Table1[[#This Row],[Total Amount $ Sold]]&gt;7499),1,0)</f>
        <v>0</v>
      </c>
    </row>
    <row r="31" spans="1:14" x14ac:dyDescent="0.25">
      <c r="A31" s="12"/>
      <c r="B31" s="6"/>
      <c r="C31" s="6"/>
      <c r="D31" s="6"/>
      <c r="E31" s="6">
        <f>SUM(Table1[[#This Row],[Show &amp; Sell $ Sold]:[Online $ Sold]])</f>
        <v>0</v>
      </c>
      <c r="F31" s="7">
        <f>IF(AND(Table1[[#This Row],[Total Amount $ Sold]]&gt;349, Table1[[#This Row],[Total Amount $ Sold]]&lt;500), 1,0)</f>
        <v>0</v>
      </c>
      <c r="G31" s="7">
        <f>IF(AND(Table1[[#This Row],[Total Amount $ Sold]]&gt;499, Table1[[#This Row],[Total Amount $ Sold]]&lt;750), 1,0)</f>
        <v>0</v>
      </c>
      <c r="H31" s="7">
        <f>IF(AND(Table1[[#This Row],[Total Amount $ Sold]]&gt;749,Table1[[#This Row],[Total Amount $ Sold]]&lt;1000),1,0)</f>
        <v>0</v>
      </c>
      <c r="I31" s="13">
        <f>IF(AND(Table1[[#This Row],[Total Amount $ Sold]]&gt;999,Table1[[#This Row],[Total Amount $ Sold]]&lt;1500),1,0)</f>
        <v>0</v>
      </c>
      <c r="J31" s="21">
        <f>IF(AND(Table1[[#This Row],[Total Amount $ Sold]]&gt;1499,Table1[[#This Row],[Total Amount $ Sold]]&lt;2500),1,0)</f>
        <v>0</v>
      </c>
      <c r="K31" s="7">
        <f>IF(AND(Table1[[#This Row],[Total Amount $ Sold]]&gt;2499,Table1[[#This Row],[Total Amount $ Sold]]&lt;3500),1,0)</f>
        <v>0</v>
      </c>
      <c r="L31" s="7">
        <f>IF(AND(Table1[[#This Row],[Total Amount $ Sold]]&gt;3499,Table1[[#This Row],[Total Amount $ Sold]]&lt;5000),1,0)</f>
        <v>0</v>
      </c>
      <c r="M31" s="7">
        <f>IF(AND(Table1[[#This Row],[Total Amount $ Sold]]&gt;4999,Table1[[#This Row],[Total Amount $ Sold]]&lt;7500),1,0)</f>
        <v>0</v>
      </c>
      <c r="N31" s="22">
        <f>IF(AND(Table1[[#This Row],[Total Amount $ Sold]]&gt;7499),1,0)</f>
        <v>0</v>
      </c>
    </row>
    <row r="32" spans="1:14" x14ac:dyDescent="0.25">
      <c r="A32" s="12"/>
      <c r="B32" s="6"/>
      <c r="C32" s="6"/>
      <c r="D32" s="6"/>
      <c r="E32" s="6">
        <f>SUM(Table1[[#This Row],[Show &amp; Sell $ Sold]:[Online $ Sold]])</f>
        <v>0</v>
      </c>
      <c r="F32" s="7">
        <f>IF(AND(Table1[[#This Row],[Total Amount $ Sold]]&gt;349, Table1[[#This Row],[Total Amount $ Sold]]&lt;500), 1,0)</f>
        <v>0</v>
      </c>
      <c r="G32" s="7">
        <f>IF(AND(Table1[[#This Row],[Total Amount $ Sold]]&gt;499, Table1[[#This Row],[Total Amount $ Sold]]&lt;750), 1,0)</f>
        <v>0</v>
      </c>
      <c r="H32" s="7">
        <f>IF(AND(Table1[[#This Row],[Total Amount $ Sold]]&gt;749,Table1[[#This Row],[Total Amount $ Sold]]&lt;1000),1,0)</f>
        <v>0</v>
      </c>
      <c r="I32" s="13">
        <f>IF(AND(Table1[[#This Row],[Total Amount $ Sold]]&gt;999,Table1[[#This Row],[Total Amount $ Sold]]&lt;1500),1,0)</f>
        <v>0</v>
      </c>
      <c r="J32" s="21">
        <f>IF(AND(Table1[[#This Row],[Total Amount $ Sold]]&gt;1499,Table1[[#This Row],[Total Amount $ Sold]]&lt;2500),1,0)</f>
        <v>0</v>
      </c>
      <c r="K32" s="7">
        <f>IF(AND(Table1[[#This Row],[Total Amount $ Sold]]&gt;2499,Table1[[#This Row],[Total Amount $ Sold]]&lt;3500),1,0)</f>
        <v>0</v>
      </c>
      <c r="L32" s="7">
        <f>IF(AND(Table1[[#This Row],[Total Amount $ Sold]]&gt;3499,Table1[[#This Row],[Total Amount $ Sold]]&lt;5000),1,0)</f>
        <v>0</v>
      </c>
      <c r="M32" s="7">
        <f>IF(AND(Table1[[#This Row],[Total Amount $ Sold]]&gt;4999,Table1[[#This Row],[Total Amount $ Sold]]&lt;7500),1,0)</f>
        <v>0</v>
      </c>
      <c r="N32" s="22">
        <f>IF(AND(Table1[[#This Row],[Total Amount $ Sold]]&gt;7499),1,0)</f>
        <v>0</v>
      </c>
    </row>
    <row r="33" spans="1:14" x14ac:dyDescent="0.25">
      <c r="A33" s="12"/>
      <c r="B33" s="6"/>
      <c r="C33" s="6"/>
      <c r="D33" s="6"/>
      <c r="E33" s="6">
        <f>SUM(Table1[[#This Row],[Show &amp; Sell $ Sold]:[Online $ Sold]])</f>
        <v>0</v>
      </c>
      <c r="F33" s="7">
        <f>IF(AND(Table1[[#This Row],[Total Amount $ Sold]]&gt;349, Table1[[#This Row],[Total Amount $ Sold]]&lt;500), 1,0)</f>
        <v>0</v>
      </c>
      <c r="G33" s="7">
        <f>IF(AND(Table1[[#This Row],[Total Amount $ Sold]]&gt;499, Table1[[#This Row],[Total Amount $ Sold]]&lt;750), 1,0)</f>
        <v>0</v>
      </c>
      <c r="H33" s="7">
        <f>IF(AND(Table1[[#This Row],[Total Amount $ Sold]]&gt;749,Table1[[#This Row],[Total Amount $ Sold]]&lt;1000),1,0)</f>
        <v>0</v>
      </c>
      <c r="I33" s="13">
        <f>IF(AND(Table1[[#This Row],[Total Amount $ Sold]]&gt;999,Table1[[#This Row],[Total Amount $ Sold]]&lt;1500),1,0)</f>
        <v>0</v>
      </c>
      <c r="J33" s="21">
        <f>IF(AND(Table1[[#This Row],[Total Amount $ Sold]]&gt;1499,Table1[[#This Row],[Total Amount $ Sold]]&lt;2500),1,0)</f>
        <v>0</v>
      </c>
      <c r="K33" s="7">
        <f>IF(AND(Table1[[#This Row],[Total Amount $ Sold]]&gt;2499,Table1[[#This Row],[Total Amount $ Sold]]&lt;3500),1,0)</f>
        <v>0</v>
      </c>
      <c r="L33" s="7">
        <f>IF(AND(Table1[[#This Row],[Total Amount $ Sold]]&gt;3499,Table1[[#This Row],[Total Amount $ Sold]]&lt;5000),1,0)</f>
        <v>0</v>
      </c>
      <c r="M33" s="7">
        <f>IF(AND(Table1[[#This Row],[Total Amount $ Sold]]&gt;4999,Table1[[#This Row],[Total Amount $ Sold]]&lt;7500),1,0)</f>
        <v>0</v>
      </c>
      <c r="N33" s="22">
        <f>IF(AND(Table1[[#This Row],[Total Amount $ Sold]]&gt;7499),1,0)</f>
        <v>0</v>
      </c>
    </row>
    <row r="34" spans="1:14" ht="15.75" thickBot="1" x14ac:dyDescent="0.3">
      <c r="A34" s="12"/>
      <c r="B34" s="6"/>
      <c r="C34" s="6"/>
      <c r="D34" s="6"/>
      <c r="E34" s="6">
        <f>SUM(Table1[[#This Row],[Show &amp; Sell $ Sold]:[Online $ Sold]])</f>
        <v>0</v>
      </c>
      <c r="F34" s="8">
        <f>IF(AND(Table1[[#This Row],[Total Amount $ Sold]]&gt;349, Table1[[#This Row],[Total Amount $ Sold]]&lt;500), 1,0)</f>
        <v>0</v>
      </c>
      <c r="G34" s="8">
        <f>IF(AND(Table1[[#This Row],[Total Amount $ Sold]]&gt;499, Table1[[#This Row],[Total Amount $ Sold]]&lt;750), 1,0)</f>
        <v>0</v>
      </c>
      <c r="H34" s="8">
        <f>IF(AND(Table1[[#This Row],[Total Amount $ Sold]]&gt;749,Table1[[#This Row],[Total Amount $ Sold]]&lt;1000),1,0)</f>
        <v>0</v>
      </c>
      <c r="I34" s="14">
        <f>IF(AND(Table1[[#This Row],[Total Amount $ Sold]]&gt;999,Table1[[#This Row],[Total Amount $ Sold]]&lt;1500),1,0)</f>
        <v>0</v>
      </c>
      <c r="J34" s="23">
        <f>IF(AND(Table1[[#This Row],[Total Amount $ Sold]]&gt;1499,Table1[[#This Row],[Total Amount $ Sold]]&lt;2500),1,0)</f>
        <v>0</v>
      </c>
      <c r="K34" s="8">
        <f>IF(AND(Table1[[#This Row],[Total Amount $ Sold]]&gt;2499,Table1[[#This Row],[Total Amount $ Sold]]&lt;3500),1,0)</f>
        <v>0</v>
      </c>
      <c r="L34" s="8">
        <f>IF(AND(Table1[[#This Row],[Total Amount $ Sold]]&gt;3499,Table1[[#This Row],[Total Amount $ Sold]]&lt;5000),1,0)</f>
        <v>0</v>
      </c>
      <c r="M34" s="8">
        <f>IF(AND(Table1[[#This Row],[Total Amount $ Sold]]&gt;4999,Table1[[#This Row],[Total Amount $ Sold]]&lt;7500),1,0)</f>
        <v>0</v>
      </c>
      <c r="N34" s="24">
        <f>IF(AND(Table1[[#This Row],[Total Amount $ Sold]]&gt;7499),1,0)</f>
        <v>0</v>
      </c>
    </row>
    <row r="35" spans="1:14" ht="16.5" thickTop="1" thickBot="1" x14ac:dyDescent="0.3">
      <c r="B35" s="3"/>
      <c r="C35" s="3"/>
      <c r="D35" s="10" t="s">
        <v>7</v>
      </c>
      <c r="E35" s="11">
        <f>SUM(E10:E34)</f>
        <v>0</v>
      </c>
      <c r="F35">
        <f>SUM(F10:F34)</f>
        <v>0</v>
      </c>
      <c r="G35">
        <f t="shared" ref="G35:N35" si="0">SUM(G10:G34)</f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0"/>
        <v>0</v>
      </c>
      <c r="N35">
        <f t="shared" si="0"/>
        <v>0</v>
      </c>
    </row>
  </sheetData>
  <mergeCells count="1">
    <mergeCell ref="J9:N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Taylor</dc:creator>
  <cp:lastModifiedBy>Lauren Taylor</cp:lastModifiedBy>
  <dcterms:created xsi:type="dcterms:W3CDTF">2022-05-13T19:25:37Z</dcterms:created>
  <dcterms:modified xsi:type="dcterms:W3CDTF">2022-05-18T19:09:19Z</dcterms:modified>
</cp:coreProperties>
</file>